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7650" activeTab="0"/>
  </bookViews>
  <sheets>
    <sheet name="štafetky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<sst xmlns="http://schemas.openxmlformats.org/spreadsheetml/2006/main" count="110" uniqueCount="70">
  <si>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Rufferová</t>
  </si>
  <si>
    <t>D</t>
  </si>
  <si>
    <t>Knapová</t>
  </si>
  <si>
    <t>Dlabaja</t>
  </si>
  <si>
    <t>Duchová</t>
  </si>
  <si>
    <t>Chloupek</t>
  </si>
  <si>
    <t>Zakouřil</t>
  </si>
  <si>
    <t>Kubelka</t>
  </si>
  <si>
    <t>Minář</t>
  </si>
  <si>
    <t>Skoupý</t>
  </si>
  <si>
    <t>Kubát</t>
  </si>
  <si>
    <t>Král</t>
  </si>
  <si>
    <t>Kettner</t>
  </si>
  <si>
    <t>Schuster</t>
  </si>
  <si>
    <t>Hubáček</t>
  </si>
  <si>
    <t>Kosová</t>
  </si>
  <si>
    <t>Wolf</t>
  </si>
  <si>
    <t>Kamenický</t>
  </si>
  <si>
    <t>Chromá</t>
  </si>
  <si>
    <t>Tesařová Mkta</t>
  </si>
  <si>
    <t>Pavlovcová</t>
  </si>
  <si>
    <t>Hrušková</t>
  </si>
  <si>
    <t>Kulhavá</t>
  </si>
  <si>
    <t>Bořánková</t>
  </si>
  <si>
    <t>Nykodým</t>
  </si>
  <si>
    <t>Procházková K</t>
  </si>
  <si>
    <t>Poklop</t>
  </si>
  <si>
    <t>Tesařová Mcla</t>
  </si>
  <si>
    <t>Hadač</t>
  </si>
  <si>
    <t>Kabáthová</t>
  </si>
  <si>
    <t>Poklopová</t>
  </si>
  <si>
    <t>Nožka</t>
  </si>
  <si>
    <t>Procházka D</t>
  </si>
  <si>
    <t>Indráková</t>
  </si>
  <si>
    <t>Horčičková</t>
  </si>
  <si>
    <t>Pavlovec</t>
  </si>
  <si>
    <t>Chromý</t>
  </si>
  <si>
    <t>Horák</t>
  </si>
  <si>
    <t>Gomzyk Omová</t>
  </si>
  <si>
    <t>Bochenková</t>
  </si>
  <si>
    <t>Sklenářová</t>
  </si>
  <si>
    <t>Karmín</t>
  </si>
  <si>
    <t>Zvěřinová</t>
  </si>
  <si>
    <t>Šafka Brožková</t>
  </si>
  <si>
    <t>Brožková R</t>
  </si>
  <si>
    <t>Vavrys</t>
  </si>
  <si>
    <t>dnf</t>
  </si>
  <si>
    <t>nsp</t>
  </si>
  <si>
    <t>mp</t>
  </si>
  <si>
    <t>JUNIORKY</t>
  </si>
  <si>
    <t>ms</t>
  </si>
  <si>
    <t>ŽENY</t>
  </si>
  <si>
    <t>žádná data v čipu</t>
  </si>
  <si>
    <t>MUŽI</t>
  </si>
  <si>
    <t>JUNIOŘI</t>
  </si>
  <si>
    <t>dns</t>
  </si>
  <si>
    <t>A</t>
  </si>
  <si>
    <t>B</t>
  </si>
  <si>
    <t>C</t>
  </si>
  <si>
    <t xml:space="preserve">D </t>
  </si>
  <si>
    <t>E</t>
  </si>
  <si>
    <t>c e l k o v é   č a s y   n a   ú s e c í c h</t>
  </si>
  <si>
    <t>č a s y   n a   p r v n í   k o n t r o l u</t>
  </si>
  <si>
    <t>Štafetový trénink, Hradec Králové, sobota 19.1.2013, -5°C</t>
  </si>
  <si>
    <t xml:space="preserve"> - startovalo se po zhruba osmičlenných vlnách s odstupem 30", ženy a juniorky dohromady, muži a junioři dohromady</t>
  </si>
  <si>
    <t xml:space="preserve"> - na začátku každého úseku povinný liniový úsek na první kontrolu (=hladký běh terénem)</t>
  </si>
  <si>
    <t xml:space="preserve"> - vždy 8 variant tratě: A 1.20-1.24km, B 1.63-1.69km, C 1.41-1.46km, D 1.48-1.53km, E 1.92-1.95km</t>
  </si>
  <si>
    <t xml:space="preserve"> - výsledky okruhu C u mužů a juniorů ovlivněné spadlým lampionem na K37</t>
  </si>
  <si>
    <t xml:space="preserve"> - průměry na kilometr součtu vítězných časů: ženy 6:36, juniorky 7:03, muži 5:08, junioři 5:27</t>
  </si>
  <si>
    <t xml:space="preserve"> - v úvodu okruhu E orazilo několik borců K53 místo K31 (někteří to napravili, někteří ne) - proto "mp"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</si>
</sst>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6" fillId="0" borderId="0" xfId="0" applyFont="1" applyAlignment="1">
      <alignment/>
    </xf>
    <xf numFmtId="21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1" fillId="0" borderId="0" xfId="0" applyFont="1" applyAlignment="1">
      <alignment horizontal="left"/>
    </xf>
    <xf numFmtId="0" fontId="36" fillId="0" borderId="10" xfId="0" applyFont="1" applyBorder="1" applyAlignment="1">
      <alignment/>
    </xf>
    <xf numFmtId="21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21" fontId="36" fillId="12" borderId="10" xfId="0" applyNumberFormat="1" applyFont="1" applyFill="1" applyBorder="1" applyAlignment="1">
      <alignment horizontal="center"/>
    </xf>
    <xf numFmtId="21" fontId="36" fillId="19" borderId="10" xfId="0" applyNumberFormat="1" applyFont="1" applyFill="1" applyBorder="1" applyAlignment="1">
      <alignment horizontal="center"/>
    </xf>
    <xf numFmtId="0" fontId="36" fillId="0" borderId="0" xfId="0" applyFont="1" applyBorder="1" applyAlignment="1">
      <alignment/>
    </xf>
    <xf numFmtId="21" fontId="36" fillId="0" borderId="0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1" fontId="36" fillId="33" borderId="10" xfId="0" applyNumberFormat="1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21" fontId="19" fillId="0" borderId="1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21" fontId="36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1" fontId="36" fillId="18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9">
      <selection activeCell="H17" sqref="H17"/>
    </sheetView>
  </sheetViews>
  <sheetFormatPr defaultColWidth="9.140625" defaultRowHeight="15"/>
  <cols>
    <col min="1" max="1" width="11.7109375" style="0" customWidth="1"/>
    <col min="2" max="2" width="3.8515625" style="0" customWidth="1"/>
    <col min="3" max="3" width="9.140625" style="4" customWidth="1"/>
    <col min="4" max="4" width="4.57421875" style="6" customWidth="1"/>
    <col min="5" max="5" width="9.140625" style="4" customWidth="1"/>
    <col min="6" max="6" width="5.140625" style="6" customWidth="1"/>
    <col min="7" max="7" width="9.140625" style="4" customWidth="1"/>
    <col min="8" max="8" width="5.421875" style="6" customWidth="1"/>
    <col min="9" max="9" width="9.140625" style="4" customWidth="1"/>
    <col min="10" max="10" width="6.00390625" style="6" customWidth="1"/>
    <col min="11" max="11" width="9.140625" style="4" customWidth="1"/>
    <col min="12" max="12" width="6.00390625" style="6" customWidth="1"/>
    <col min="13" max="13" width="6.140625" style="0" customWidth="1"/>
    <col min="14" max="18" width="9.140625" style="4" customWidth="1"/>
  </cols>
  <sheetData>
    <row r="1" ht="15">
      <c r="A1" s="25" t="s">
        <v>63</v>
      </c>
    </row>
    <row r="2" ht="15">
      <c r="A2" s="25"/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69</v>
      </c>
    </row>
    <row r="8" ht="15">
      <c r="A8" t="s">
        <v>68</v>
      </c>
    </row>
    <row r="10" spans="3:17" ht="15">
      <c r="C10" s="27" t="s">
        <v>61</v>
      </c>
      <c r="D10" s="27"/>
      <c r="E10" s="27"/>
      <c r="F10" s="27"/>
      <c r="G10" s="27"/>
      <c r="H10" s="27"/>
      <c r="I10" s="27"/>
      <c r="J10" s="27"/>
      <c r="N10" s="27" t="s">
        <v>62</v>
      </c>
      <c r="O10" s="27"/>
      <c r="P10" s="27"/>
      <c r="Q10" s="27"/>
    </row>
    <row r="11" spans="1:17" ht="15">
      <c r="A11" s="7" t="s">
        <v>51</v>
      </c>
      <c r="C11" s="4" t="s">
        <v>56</v>
      </c>
      <c r="E11" s="4" t="s">
        <v>57</v>
      </c>
      <c r="G11" s="4" t="s">
        <v>58</v>
      </c>
      <c r="I11" s="4" t="s">
        <v>59</v>
      </c>
      <c r="N11" s="4" t="s">
        <v>56</v>
      </c>
      <c r="O11" s="4" t="s">
        <v>57</v>
      </c>
      <c r="P11" s="4" t="s">
        <v>58</v>
      </c>
      <c r="Q11" s="4" t="s">
        <v>1</v>
      </c>
    </row>
    <row r="12" spans="1:18" s="1" customFormat="1" ht="10.5" customHeight="1">
      <c r="A12" s="8" t="s">
        <v>43</v>
      </c>
      <c r="B12" s="8">
        <f aca="true" t="shared" si="0" ref="B12:B17">ROUNDUP(((D12+F12+H12+J12)/4),1)</f>
        <v>2.8000000000000003</v>
      </c>
      <c r="C12" s="9">
        <v>0.005798611111111018</v>
      </c>
      <c r="D12" s="11">
        <v>3</v>
      </c>
      <c r="E12" s="9">
        <v>0.007928240740740722</v>
      </c>
      <c r="F12" s="11">
        <v>4</v>
      </c>
      <c r="G12" s="9">
        <v>0.00695601851851857</v>
      </c>
      <c r="H12" s="11">
        <v>3</v>
      </c>
      <c r="I12" s="12">
        <v>0.006956018518518459</v>
      </c>
      <c r="J12" s="11">
        <v>1</v>
      </c>
      <c r="K12" s="3"/>
      <c r="L12" s="5"/>
      <c r="N12" s="9">
        <v>0.0018402777777777324</v>
      </c>
      <c r="O12" s="9">
        <v>0.0017592592592592382</v>
      </c>
      <c r="P12" s="9">
        <v>0.0023958333333333748</v>
      </c>
      <c r="Q12" s="9">
        <v>0.0014930555555554559</v>
      </c>
      <c r="R12" s="15"/>
    </row>
    <row r="13" spans="1:18" s="1" customFormat="1" ht="11.25">
      <c r="A13" s="8" t="s">
        <v>33</v>
      </c>
      <c r="B13" s="8">
        <f t="shared" si="0"/>
        <v>4.5</v>
      </c>
      <c r="C13" s="9">
        <v>0.005821759259259318</v>
      </c>
      <c r="D13" s="11">
        <v>5</v>
      </c>
      <c r="E13" s="9">
        <v>0.008078703703703671</v>
      </c>
      <c r="F13" s="11">
        <v>6</v>
      </c>
      <c r="G13" s="9">
        <v>0.006979166666666647</v>
      </c>
      <c r="H13" s="11">
        <v>4</v>
      </c>
      <c r="I13" s="9">
        <v>0.007025462962963025</v>
      </c>
      <c r="J13" s="11">
        <v>3</v>
      </c>
      <c r="K13" s="3"/>
      <c r="L13" s="5"/>
      <c r="N13" s="9">
        <v>0.0019444444444445264</v>
      </c>
      <c r="O13" s="9">
        <v>0.0018518518518518823</v>
      </c>
      <c r="P13" s="9">
        <v>0.0024421296296296413</v>
      </c>
      <c r="Q13" s="9">
        <v>0.001493055555555567</v>
      </c>
      <c r="R13" s="15"/>
    </row>
    <row r="14" spans="1:18" s="1" customFormat="1" ht="11.25">
      <c r="A14" s="8" t="s">
        <v>39</v>
      </c>
      <c r="B14" s="8">
        <f t="shared" si="0"/>
        <v>5</v>
      </c>
      <c r="C14" s="9">
        <v>0.007233796296296391</v>
      </c>
      <c r="D14" s="11">
        <v>10</v>
      </c>
      <c r="E14" s="12">
        <v>0.007280092592592657</v>
      </c>
      <c r="F14" s="11">
        <v>1</v>
      </c>
      <c r="G14" s="12">
        <v>0.006840277777777737</v>
      </c>
      <c r="H14" s="11">
        <v>1</v>
      </c>
      <c r="I14" s="9">
        <v>0.007187500000000013</v>
      </c>
      <c r="J14" s="11">
        <v>8</v>
      </c>
      <c r="K14" s="3"/>
      <c r="L14" s="5"/>
      <c r="N14" s="13">
        <v>0.0017361111111111605</v>
      </c>
      <c r="O14" s="13">
        <v>0.0016203703703704386</v>
      </c>
      <c r="P14" s="13">
        <v>0.0023148148148147696</v>
      </c>
      <c r="Q14" s="13">
        <v>0.0014236111111111116</v>
      </c>
      <c r="R14" s="15"/>
    </row>
    <row r="15" spans="1:18" s="1" customFormat="1" ht="11.25">
      <c r="A15" s="8" t="s">
        <v>2</v>
      </c>
      <c r="B15" s="8">
        <f t="shared" si="0"/>
        <v>5.8</v>
      </c>
      <c r="C15" s="9">
        <v>0.006840277777777737</v>
      </c>
      <c r="D15" s="11">
        <v>9</v>
      </c>
      <c r="E15" s="9">
        <v>0.007905092592592644</v>
      </c>
      <c r="F15" s="11">
        <v>3</v>
      </c>
      <c r="G15" s="9">
        <v>0.007430555555555496</v>
      </c>
      <c r="H15" s="11">
        <v>7</v>
      </c>
      <c r="I15" s="9">
        <v>0.0070717592592591805</v>
      </c>
      <c r="J15" s="11">
        <v>4</v>
      </c>
      <c r="K15" s="3"/>
      <c r="L15" s="5"/>
      <c r="N15" s="9">
        <v>0.001979166666666754</v>
      </c>
      <c r="O15" s="9">
        <v>0.0017013888888889328</v>
      </c>
      <c r="P15" s="9">
        <v>0.002476851851851758</v>
      </c>
      <c r="Q15" s="9">
        <v>0.0015162037037037557</v>
      </c>
      <c r="R15" s="15"/>
    </row>
    <row r="16" spans="1:18" s="1" customFormat="1" ht="11.25">
      <c r="A16" s="8" t="s">
        <v>38</v>
      </c>
      <c r="B16" s="8">
        <f t="shared" si="0"/>
        <v>5.5</v>
      </c>
      <c r="C16" s="9">
        <v>0.008425925925925837</v>
      </c>
      <c r="D16" s="11">
        <v>12</v>
      </c>
      <c r="E16" s="9">
        <v>0.007615740740740673</v>
      </c>
      <c r="F16" s="11">
        <v>2</v>
      </c>
      <c r="G16" s="28">
        <v>0.006840277777777737</v>
      </c>
      <c r="H16" s="11">
        <v>1</v>
      </c>
      <c r="I16" s="9">
        <v>0.0071643518518518245</v>
      </c>
      <c r="J16" s="11">
        <v>7</v>
      </c>
      <c r="K16" s="3"/>
      <c r="L16" s="5"/>
      <c r="N16" s="9">
        <v>0.0018287037037036935</v>
      </c>
      <c r="O16" s="9">
        <v>0.0017592592592592382</v>
      </c>
      <c r="P16" s="9">
        <v>0.002280092592592542</v>
      </c>
      <c r="Q16" s="9">
        <v>0.0015162037037036447</v>
      </c>
      <c r="R16" s="15"/>
    </row>
    <row r="17" spans="1:19" s="1" customFormat="1" ht="11.25">
      <c r="A17" s="8" t="s">
        <v>44</v>
      </c>
      <c r="B17" s="8">
        <f t="shared" si="0"/>
        <v>6.3</v>
      </c>
      <c r="C17" s="9">
        <v>0.0058796296296296235</v>
      </c>
      <c r="D17" s="11">
        <v>7</v>
      </c>
      <c r="E17" s="9">
        <v>0.00837962962962957</v>
      </c>
      <c r="F17" s="11">
        <v>11</v>
      </c>
      <c r="G17" s="9">
        <v>0.007002314814814725</v>
      </c>
      <c r="H17" s="11">
        <v>5</v>
      </c>
      <c r="I17" s="9">
        <v>0.007002314814814725</v>
      </c>
      <c r="J17" s="11">
        <v>2</v>
      </c>
      <c r="K17" s="3"/>
      <c r="L17" s="5"/>
      <c r="N17" s="9">
        <v>0.00187499999999996</v>
      </c>
      <c r="O17" s="9">
        <v>0.0018171296296296546</v>
      </c>
      <c r="P17" s="9">
        <v>0.00245370370370368</v>
      </c>
      <c r="Q17" s="9">
        <v>0.0015162037037036447</v>
      </c>
      <c r="R17" s="15"/>
      <c r="S17" s="2"/>
    </row>
    <row r="18" spans="1:18" s="1" customFormat="1" ht="11.25">
      <c r="A18" s="8" t="s">
        <v>29</v>
      </c>
      <c r="B18" s="8">
        <f>ROUNDUP(((D18+F18+H18+J18)/3),1)</f>
        <v>6.699999999999999</v>
      </c>
      <c r="C18" s="12">
        <v>0.005578703703703697</v>
      </c>
      <c r="D18" s="11">
        <v>1</v>
      </c>
      <c r="E18" s="9">
        <v>0.008159722222222193</v>
      </c>
      <c r="F18" s="11">
        <v>8</v>
      </c>
      <c r="G18" s="9">
        <v>0.00825231481481481</v>
      </c>
      <c r="H18" s="11">
        <v>11</v>
      </c>
      <c r="I18" s="9" t="s">
        <v>46</v>
      </c>
      <c r="J18" s="11"/>
      <c r="K18" s="3"/>
      <c r="L18" s="5"/>
      <c r="N18" s="9">
        <v>0.001944444444444443</v>
      </c>
      <c r="O18" s="9">
        <v>0.0018402777777777601</v>
      </c>
      <c r="P18" s="9">
        <v>0.002557870370370363</v>
      </c>
      <c r="Q18" s="9">
        <v>0.001574074074074061</v>
      </c>
      <c r="R18" s="15"/>
    </row>
    <row r="19" spans="1:18" s="1" customFormat="1" ht="11.25">
      <c r="A19" s="8" t="s">
        <v>15</v>
      </c>
      <c r="B19" s="8">
        <f>ROUNDUP(((D19+F19+H19+J19)/4),1)</f>
        <v>7</v>
      </c>
      <c r="C19" s="9">
        <v>0.005798611111111018</v>
      </c>
      <c r="D19" s="11">
        <v>4</v>
      </c>
      <c r="E19" s="9">
        <v>0.008009259259259327</v>
      </c>
      <c r="F19" s="11">
        <v>5</v>
      </c>
      <c r="G19" s="9">
        <v>0.009745370370370487</v>
      </c>
      <c r="H19" s="11">
        <v>13</v>
      </c>
      <c r="I19" s="9">
        <v>0.007152777777777786</v>
      </c>
      <c r="J19" s="11">
        <v>6</v>
      </c>
      <c r="K19" s="3"/>
      <c r="L19" s="5"/>
      <c r="N19" s="9">
        <v>0.0018055555555555047</v>
      </c>
      <c r="O19" s="9">
        <v>0.0017013888888889328</v>
      </c>
      <c r="P19" s="9">
        <v>0.0024421296296297523</v>
      </c>
      <c r="Q19" s="9">
        <v>0.0015046296296297168</v>
      </c>
      <c r="R19" s="15"/>
    </row>
    <row r="20" spans="1:18" s="1" customFormat="1" ht="11.25">
      <c r="A20" s="8" t="s">
        <v>30</v>
      </c>
      <c r="B20" s="8">
        <f>ROUNDUP(((D20+F20+H20+J20)/4),1)</f>
        <v>7.5</v>
      </c>
      <c r="C20" s="9">
        <v>0.005624999999999991</v>
      </c>
      <c r="D20" s="11">
        <v>2</v>
      </c>
      <c r="E20" s="9">
        <v>0.008287037037037037</v>
      </c>
      <c r="F20" s="11">
        <v>9</v>
      </c>
      <c r="G20" s="9">
        <v>0.008124999999999938</v>
      </c>
      <c r="H20" s="11">
        <v>10</v>
      </c>
      <c r="I20" s="9">
        <v>0.00723379629629628</v>
      </c>
      <c r="J20" s="11">
        <v>9</v>
      </c>
      <c r="K20" s="3"/>
      <c r="L20" s="5"/>
      <c r="N20" s="9">
        <v>0.0019444444444444153</v>
      </c>
      <c r="O20" s="9">
        <v>0.0017245370370370106</v>
      </c>
      <c r="P20" s="9">
        <v>0.002476851851851869</v>
      </c>
      <c r="Q20" s="9">
        <v>0.001574074074074061</v>
      </c>
      <c r="R20" s="15"/>
    </row>
    <row r="21" spans="1:18" s="1" customFormat="1" ht="11.25">
      <c r="A21" s="8" t="s">
        <v>42</v>
      </c>
      <c r="B21" s="8">
        <f>ROUNDUP(((D21+F21+H21+J21)/4),1)</f>
        <v>7.8</v>
      </c>
      <c r="C21" s="9">
        <v>0.007291666666666696</v>
      </c>
      <c r="D21" s="11">
        <v>11</v>
      </c>
      <c r="E21" s="9">
        <v>0.008078703703703782</v>
      </c>
      <c r="F21" s="11">
        <v>7</v>
      </c>
      <c r="G21" s="9">
        <v>0.007442129629629646</v>
      </c>
      <c r="H21" s="11">
        <v>8</v>
      </c>
      <c r="I21" s="9">
        <v>0.00708333333333333</v>
      </c>
      <c r="J21" s="11">
        <v>5</v>
      </c>
      <c r="K21" s="3"/>
      <c r="L21" s="5"/>
      <c r="N21" s="9">
        <v>0.00188657407407411</v>
      </c>
      <c r="O21" s="9">
        <v>0.001770833333333388</v>
      </c>
      <c r="P21" s="9">
        <v>0.0024305555555556024</v>
      </c>
      <c r="Q21" s="9">
        <v>0.0015046296296297168</v>
      </c>
      <c r="R21" s="15"/>
    </row>
    <row r="22" spans="1:18" s="1" customFormat="1" ht="11.25">
      <c r="A22" s="8" t="s">
        <v>0</v>
      </c>
      <c r="B22" s="8">
        <f>ROUNDUP(((D22+F22+H22+J22)/4),1)</f>
        <v>9</v>
      </c>
      <c r="C22" s="9">
        <v>0.005833333333333357</v>
      </c>
      <c r="D22" s="11">
        <v>6</v>
      </c>
      <c r="E22" s="9">
        <v>0.008287037037037148</v>
      </c>
      <c r="F22" s="11">
        <v>10</v>
      </c>
      <c r="G22" s="9">
        <v>0.007592592592592595</v>
      </c>
      <c r="H22" s="11">
        <v>9</v>
      </c>
      <c r="I22" s="9">
        <v>0.008495370370370403</v>
      </c>
      <c r="J22" s="11">
        <v>11</v>
      </c>
      <c r="K22" s="3"/>
      <c r="L22" s="5"/>
      <c r="N22" s="9">
        <v>0.0019560185185185652</v>
      </c>
      <c r="O22" s="9">
        <v>0.0017939814814815769</v>
      </c>
      <c r="P22" s="9">
        <v>0.002476851851851869</v>
      </c>
      <c r="Q22" s="9">
        <v>0.0015277777777777946</v>
      </c>
      <c r="R22" s="15"/>
    </row>
    <row r="23" spans="1:18" s="1" customFormat="1" ht="11.25">
      <c r="A23" s="8" t="s">
        <v>40</v>
      </c>
      <c r="B23" s="8">
        <f>ROUNDUP(((D23+F23+H23+J23)/4),1)</f>
        <v>11</v>
      </c>
      <c r="C23" s="9">
        <v>0.006331018518518472</v>
      </c>
      <c r="D23" s="11">
        <v>8</v>
      </c>
      <c r="E23" s="9">
        <v>0.008749999999999925</v>
      </c>
      <c r="F23" s="11">
        <v>12</v>
      </c>
      <c r="G23" s="9">
        <v>0.008587962962962936</v>
      </c>
      <c r="H23" s="11">
        <v>12</v>
      </c>
      <c r="I23" s="9">
        <v>0.00854166666666667</v>
      </c>
      <c r="J23" s="11">
        <v>12</v>
      </c>
      <c r="K23" s="3"/>
      <c r="L23" s="5"/>
      <c r="N23" s="9">
        <v>0.0020486111111110983</v>
      </c>
      <c r="O23" s="9">
        <v>0.0020370370370370594</v>
      </c>
      <c r="P23" s="9">
        <v>0.0029166666666666785</v>
      </c>
      <c r="Q23" s="9">
        <v>0.001678240740740744</v>
      </c>
      <c r="R23" s="15"/>
    </row>
    <row r="24" spans="1:18" s="1" customFormat="1" ht="11.25">
      <c r="A24" s="8" t="s">
        <v>4</v>
      </c>
      <c r="B24" s="8"/>
      <c r="C24" s="9">
        <v>0.008877314814814907</v>
      </c>
      <c r="D24" s="11" t="s">
        <v>50</v>
      </c>
      <c r="E24" s="9">
        <v>0.009525462962962972</v>
      </c>
      <c r="F24" s="11" t="s">
        <v>50</v>
      </c>
      <c r="G24" s="9">
        <v>0.007418981481481457</v>
      </c>
      <c r="H24" s="11" t="s">
        <v>50</v>
      </c>
      <c r="I24" s="9">
        <v>0.007743055555555545</v>
      </c>
      <c r="J24" s="11" t="s">
        <v>50</v>
      </c>
      <c r="K24" s="3"/>
      <c r="L24" s="5"/>
      <c r="N24" s="9">
        <v>0.0017939814814815769</v>
      </c>
      <c r="O24" s="9">
        <v>0.002083333333333326</v>
      </c>
      <c r="P24" s="9">
        <v>0.0025347222222222854</v>
      </c>
      <c r="Q24" s="9">
        <v>0.0015972222222222499</v>
      </c>
      <c r="R24" s="15"/>
    </row>
    <row r="25" spans="1:18" s="1" customFormat="1" ht="11.25">
      <c r="A25" s="14"/>
      <c r="B25" s="14"/>
      <c r="C25" s="15"/>
      <c r="D25" s="16"/>
      <c r="E25" s="15"/>
      <c r="F25" s="16"/>
      <c r="G25" s="15"/>
      <c r="H25" s="16"/>
      <c r="I25" s="15"/>
      <c r="J25" s="16"/>
      <c r="K25" s="3"/>
      <c r="L25" s="5"/>
      <c r="N25" s="15"/>
      <c r="O25" s="15"/>
      <c r="P25" s="15"/>
      <c r="Q25" s="15"/>
      <c r="R25" s="15"/>
    </row>
    <row r="26" spans="1:18" s="1" customFormat="1" ht="15">
      <c r="A26" s="18" t="s">
        <v>49</v>
      </c>
      <c r="B26" s="14"/>
      <c r="C26" s="22" t="s">
        <v>56</v>
      </c>
      <c r="D26" s="23"/>
      <c r="E26" s="22" t="s">
        <v>57</v>
      </c>
      <c r="F26" s="23"/>
      <c r="G26" s="22" t="s">
        <v>58</v>
      </c>
      <c r="H26" s="16"/>
      <c r="I26" s="15"/>
      <c r="J26" s="16"/>
      <c r="K26" s="3"/>
      <c r="L26" s="5"/>
      <c r="N26" s="22" t="s">
        <v>56</v>
      </c>
      <c r="O26" s="22" t="s">
        <v>57</v>
      </c>
      <c r="P26" s="22" t="s">
        <v>58</v>
      </c>
      <c r="Q26" s="15"/>
      <c r="R26" s="17"/>
    </row>
    <row r="27" spans="1:19" s="1" customFormat="1" ht="11.25">
      <c r="A27" s="8" t="s">
        <v>18</v>
      </c>
      <c r="B27" s="8">
        <f aca="true" t="shared" si="1" ref="B27:B33">ROUNDUP(((D27+F27+H27)/3),1)</f>
        <v>1.7000000000000002</v>
      </c>
      <c r="C27" s="12">
        <v>0.005972222222222212</v>
      </c>
      <c r="D27" s="11">
        <v>1</v>
      </c>
      <c r="E27" s="9">
        <v>0.008414351851851853</v>
      </c>
      <c r="F27" s="11">
        <v>3</v>
      </c>
      <c r="G27" s="12">
        <v>0.007129629629629625</v>
      </c>
      <c r="H27" s="19">
        <v>1</v>
      </c>
      <c r="I27" s="3"/>
      <c r="J27" s="5"/>
      <c r="K27" s="3"/>
      <c r="L27" s="5"/>
      <c r="N27" s="9">
        <v>0.002083333333333326</v>
      </c>
      <c r="O27" s="13">
        <v>0.0017939814814814659</v>
      </c>
      <c r="P27" s="13">
        <v>0.0025000000000000022</v>
      </c>
      <c r="Q27" s="3"/>
      <c r="R27" s="3"/>
      <c r="S27" s="2"/>
    </row>
    <row r="28" spans="1:18" s="1" customFormat="1" ht="11.25">
      <c r="A28" s="8" t="s">
        <v>34</v>
      </c>
      <c r="B28" s="8">
        <f t="shared" si="1"/>
        <v>2.7</v>
      </c>
      <c r="C28" s="9">
        <v>0.0062847222222223165</v>
      </c>
      <c r="D28" s="11">
        <v>2</v>
      </c>
      <c r="E28" s="9">
        <v>0.008275462962962998</v>
      </c>
      <c r="F28" s="11">
        <v>2</v>
      </c>
      <c r="G28" s="9">
        <v>0.007835648148148189</v>
      </c>
      <c r="H28" s="11">
        <v>4</v>
      </c>
      <c r="I28" s="3"/>
      <c r="J28" s="5"/>
      <c r="K28" s="3"/>
      <c r="L28" s="5"/>
      <c r="N28" s="9">
        <v>0.002083333333333326</v>
      </c>
      <c r="O28" s="9">
        <v>0.0018634259259259212</v>
      </c>
      <c r="P28" s="9">
        <v>0.002557870370370363</v>
      </c>
      <c r="Q28" s="3"/>
      <c r="R28" s="3"/>
    </row>
    <row r="29" spans="1:18" s="1" customFormat="1" ht="11.25">
      <c r="A29" s="8" t="s">
        <v>21</v>
      </c>
      <c r="B29" s="8">
        <f t="shared" si="1"/>
        <v>3.4</v>
      </c>
      <c r="C29" s="9">
        <v>0.00723379629629628</v>
      </c>
      <c r="D29" s="11">
        <v>3</v>
      </c>
      <c r="E29" s="9">
        <v>0.009131944444444429</v>
      </c>
      <c r="F29" s="11">
        <v>4</v>
      </c>
      <c r="G29" s="9">
        <v>0.007337962962962963</v>
      </c>
      <c r="H29" s="19">
        <v>3</v>
      </c>
      <c r="I29" s="3"/>
      <c r="J29" s="5"/>
      <c r="K29" s="3"/>
      <c r="L29" s="5"/>
      <c r="N29" s="9">
        <v>0.002083333333333326</v>
      </c>
      <c r="O29" s="9">
        <v>0.0019097222222221877</v>
      </c>
      <c r="P29" s="9">
        <v>0.0026157407407407796</v>
      </c>
      <c r="Q29" s="3"/>
      <c r="R29" s="3"/>
    </row>
    <row r="30" spans="1:18" s="1" customFormat="1" ht="11.25">
      <c r="A30" s="8" t="s">
        <v>20</v>
      </c>
      <c r="B30" s="8">
        <f t="shared" si="1"/>
        <v>3.7</v>
      </c>
      <c r="C30" s="9">
        <v>0.011064814814814916</v>
      </c>
      <c r="D30" s="11">
        <v>8</v>
      </c>
      <c r="E30" s="12">
        <v>0.008020833333333366</v>
      </c>
      <c r="F30" s="11">
        <v>1</v>
      </c>
      <c r="G30" s="9">
        <v>0.007210648148148202</v>
      </c>
      <c r="H30" s="11">
        <v>2</v>
      </c>
      <c r="I30" s="3"/>
      <c r="J30" s="5"/>
      <c r="K30" s="3"/>
      <c r="L30" s="5"/>
      <c r="N30" s="13">
        <v>0.0019560185185185652</v>
      </c>
      <c r="O30" s="13">
        <v>0.0017939814814814659</v>
      </c>
      <c r="P30" s="9">
        <v>0.002557870370370363</v>
      </c>
      <c r="Q30" s="3"/>
      <c r="R30" s="3"/>
    </row>
    <row r="31" spans="1:18" s="1" customFormat="1" ht="11.25">
      <c r="A31" s="8" t="s">
        <v>23</v>
      </c>
      <c r="B31" s="8">
        <f t="shared" si="1"/>
        <v>5.699999999999999</v>
      </c>
      <c r="C31" s="9">
        <v>0.008449074074074081</v>
      </c>
      <c r="D31" s="11">
        <v>6</v>
      </c>
      <c r="E31" s="9">
        <v>0.010532407407407407</v>
      </c>
      <c r="F31" s="11">
        <v>6</v>
      </c>
      <c r="G31" s="9">
        <v>0.008113425925925899</v>
      </c>
      <c r="H31" s="19">
        <v>5</v>
      </c>
      <c r="I31" s="3"/>
      <c r="J31" s="5"/>
      <c r="K31" s="3"/>
      <c r="L31" s="5"/>
      <c r="N31" s="9">
        <v>0.0021412037037037146</v>
      </c>
      <c r="O31" s="9">
        <v>0.002025462962962965</v>
      </c>
      <c r="P31" s="9">
        <v>0.0026041666666666574</v>
      </c>
      <c r="Q31" s="3"/>
      <c r="R31" s="3"/>
    </row>
    <row r="32" spans="1:18" s="1" customFormat="1" ht="11.25">
      <c r="A32" s="8" t="s">
        <v>25</v>
      </c>
      <c r="B32" s="8">
        <f t="shared" si="1"/>
        <v>5.699999999999999</v>
      </c>
      <c r="C32" s="9">
        <v>0.007314814814814885</v>
      </c>
      <c r="D32" s="11">
        <v>4</v>
      </c>
      <c r="E32" s="9">
        <v>0.009305555555555567</v>
      </c>
      <c r="F32" s="11">
        <v>5</v>
      </c>
      <c r="G32" s="9">
        <v>0.00883101851851853</v>
      </c>
      <c r="H32" s="11">
        <v>8</v>
      </c>
      <c r="I32" s="3"/>
      <c r="J32" s="5"/>
      <c r="K32" s="3"/>
      <c r="L32" s="5"/>
      <c r="N32" s="13">
        <v>0.0019560185185185652</v>
      </c>
      <c r="O32" s="9">
        <v>0.0020486111111110983</v>
      </c>
      <c r="P32" s="9">
        <v>0.0027314814814815014</v>
      </c>
      <c r="Q32" s="3"/>
      <c r="R32" s="3"/>
    </row>
    <row r="33" spans="1:18" s="1" customFormat="1" ht="11.25">
      <c r="A33" s="8" t="s">
        <v>22</v>
      </c>
      <c r="B33" s="8">
        <f t="shared" si="1"/>
        <v>6</v>
      </c>
      <c r="C33" s="9">
        <v>0.007465277777777779</v>
      </c>
      <c r="D33" s="11">
        <v>5</v>
      </c>
      <c r="E33" s="9">
        <v>0.011087962962962966</v>
      </c>
      <c r="F33" s="11">
        <v>7</v>
      </c>
      <c r="G33" s="9">
        <v>0.00856481481481483</v>
      </c>
      <c r="H33" s="11">
        <v>6</v>
      </c>
      <c r="I33" s="3"/>
      <c r="J33" s="5"/>
      <c r="K33" s="3"/>
      <c r="L33" s="5"/>
      <c r="N33" s="9">
        <v>0.0020486111111110983</v>
      </c>
      <c r="O33" s="9">
        <v>0.002025462962962965</v>
      </c>
      <c r="P33" s="9">
        <v>0.0027546296296296346</v>
      </c>
      <c r="Q33" s="3"/>
      <c r="R33" s="3"/>
    </row>
    <row r="34" spans="1:18" s="1" customFormat="1" ht="11.25">
      <c r="A34" s="8" t="s">
        <v>19</v>
      </c>
      <c r="B34" s="8">
        <f>ROUNDUP(((D34+F34+H34)/2),1)</f>
        <v>7</v>
      </c>
      <c r="C34" s="9">
        <v>0.010844907407407428</v>
      </c>
      <c r="D34" s="11">
        <v>7</v>
      </c>
      <c r="E34" s="9" t="s">
        <v>46</v>
      </c>
      <c r="F34" s="11"/>
      <c r="G34" s="9">
        <v>0.00856481481481483</v>
      </c>
      <c r="H34" s="19">
        <v>7</v>
      </c>
      <c r="I34" s="3"/>
      <c r="J34" s="5"/>
      <c r="K34" s="3"/>
      <c r="L34" s="5"/>
      <c r="N34" s="9">
        <v>0.002071759259259287</v>
      </c>
      <c r="O34" s="9">
        <v>0.001944444444444443</v>
      </c>
      <c r="P34" s="9">
        <v>0.0028935185185185175</v>
      </c>
      <c r="Q34" s="3"/>
      <c r="R34" s="3"/>
    </row>
    <row r="35" spans="1:18" s="1" customFormat="1" ht="11.25">
      <c r="A35" s="8" t="s">
        <v>27</v>
      </c>
      <c r="C35" s="20" t="s">
        <v>52</v>
      </c>
      <c r="D35" s="5"/>
      <c r="E35" s="3"/>
      <c r="F35" s="5"/>
      <c r="G35" s="3"/>
      <c r="H35" s="5"/>
      <c r="I35" s="3"/>
      <c r="J35" s="5"/>
      <c r="K35" s="3"/>
      <c r="L35" s="5"/>
      <c r="N35" s="3"/>
      <c r="O35" s="3"/>
      <c r="P35" s="3"/>
      <c r="Q35" s="3"/>
      <c r="R35" s="3"/>
    </row>
    <row r="36" spans="1:18" s="1" customFormat="1" ht="11.25">
      <c r="A36" s="14"/>
      <c r="C36" s="20"/>
      <c r="D36" s="5"/>
      <c r="E36" s="3"/>
      <c r="F36" s="5"/>
      <c r="G36" s="3"/>
      <c r="H36" s="5"/>
      <c r="I36" s="3"/>
      <c r="J36" s="5"/>
      <c r="K36" s="3"/>
      <c r="L36" s="5"/>
      <c r="N36" s="3"/>
      <c r="O36" s="3"/>
      <c r="P36" s="3"/>
      <c r="Q36" s="3"/>
      <c r="R36" s="3"/>
    </row>
    <row r="37" spans="1:18" s="1" customFormat="1" ht="15">
      <c r="A37" s="18" t="s">
        <v>53</v>
      </c>
      <c r="C37" s="4" t="s">
        <v>56</v>
      </c>
      <c r="D37" s="6"/>
      <c r="E37" s="4" t="s">
        <v>57</v>
      </c>
      <c r="F37" s="6"/>
      <c r="G37" s="4" t="s">
        <v>58</v>
      </c>
      <c r="H37" s="6"/>
      <c r="I37" s="4" t="s">
        <v>59</v>
      </c>
      <c r="J37" s="5"/>
      <c r="K37" s="24" t="s">
        <v>60</v>
      </c>
      <c r="L37" s="5"/>
      <c r="N37" s="24" t="s">
        <v>56</v>
      </c>
      <c r="O37" s="24" t="s">
        <v>57</v>
      </c>
      <c r="P37" s="24" t="s">
        <v>58</v>
      </c>
      <c r="Q37" s="24" t="s">
        <v>1</v>
      </c>
      <c r="R37" s="24" t="s">
        <v>60</v>
      </c>
    </row>
    <row r="38" spans="1:20" s="1" customFormat="1" ht="11.25">
      <c r="A38" s="8" t="s">
        <v>10</v>
      </c>
      <c r="B38" s="8">
        <f>ROUNDUP(((D38+F38+H38+J38+L38)/4),1)</f>
        <v>1.8</v>
      </c>
      <c r="C38" s="9">
        <v>0.004780092592592489</v>
      </c>
      <c r="D38" s="11">
        <v>3</v>
      </c>
      <c r="E38" s="9">
        <v>0.006041666666666612</v>
      </c>
      <c r="F38" s="11">
        <v>2</v>
      </c>
      <c r="G38" s="12">
        <v>0.0051967592592592204</v>
      </c>
      <c r="H38" s="11">
        <v>1</v>
      </c>
      <c r="I38" s="12">
        <v>0.005312499999999942</v>
      </c>
      <c r="J38" s="11">
        <v>1</v>
      </c>
      <c r="K38" s="9" t="s">
        <v>48</v>
      </c>
      <c r="L38" s="11"/>
      <c r="N38" s="9">
        <v>0.0015509259259258723</v>
      </c>
      <c r="O38" s="9">
        <v>0.001388888888888884</v>
      </c>
      <c r="P38" s="9">
        <v>0.0019097222222221877</v>
      </c>
      <c r="Q38" s="9">
        <v>0.0012037037037037068</v>
      </c>
      <c r="R38" s="9" t="s">
        <v>48</v>
      </c>
      <c r="T38" s="2"/>
    </row>
    <row r="39" spans="1:18" s="1" customFormat="1" ht="11.25">
      <c r="A39" s="8" t="s">
        <v>3</v>
      </c>
      <c r="B39" s="8">
        <f>ROUNDUP(((D39+F39+H39+J39+L39)/5),1)</f>
        <v>2.6</v>
      </c>
      <c r="C39" s="12">
        <v>0.004375000000000018</v>
      </c>
      <c r="D39" s="11">
        <v>1</v>
      </c>
      <c r="E39" s="9">
        <v>0.006157407407407334</v>
      </c>
      <c r="F39" s="11">
        <v>5</v>
      </c>
      <c r="G39" s="9">
        <v>0.005752314814814752</v>
      </c>
      <c r="H39" s="11">
        <v>3</v>
      </c>
      <c r="I39" s="9">
        <v>0.005532407407407347</v>
      </c>
      <c r="J39" s="11">
        <v>3</v>
      </c>
      <c r="K39" s="12">
        <v>0.006666666666666667</v>
      </c>
      <c r="L39" s="11">
        <v>1</v>
      </c>
      <c r="N39" s="9">
        <v>0.0015393518518518334</v>
      </c>
      <c r="O39" s="9">
        <v>0.0014583333333333393</v>
      </c>
      <c r="P39" s="13">
        <v>0.0018981481481481488</v>
      </c>
      <c r="Q39" s="9">
        <v>0.0012384259259258235</v>
      </c>
      <c r="R39" s="9">
        <v>0.0018518518518518517</v>
      </c>
    </row>
    <row r="40" spans="1:18" s="1" customFormat="1" ht="11.25">
      <c r="A40" s="8" t="s">
        <v>36</v>
      </c>
      <c r="B40" s="8">
        <f aca="true" t="shared" si="2" ref="B40:B46">ROUNDUP(((D40+F40+H40+J40+L40)/5),1)</f>
        <v>3.8</v>
      </c>
      <c r="C40" s="9">
        <v>0.0043981481481482065</v>
      </c>
      <c r="D40" s="11">
        <v>2</v>
      </c>
      <c r="E40" s="9">
        <v>0.006412037037037077</v>
      </c>
      <c r="F40" s="11">
        <v>6</v>
      </c>
      <c r="G40" s="9">
        <v>0.005416666666666625</v>
      </c>
      <c r="H40" s="11">
        <v>2</v>
      </c>
      <c r="I40" s="9">
        <v>0.005775462962962941</v>
      </c>
      <c r="J40" s="11">
        <v>5</v>
      </c>
      <c r="K40" s="9">
        <v>0.007025462962962914</v>
      </c>
      <c r="L40" s="11">
        <v>4</v>
      </c>
      <c r="N40" s="9">
        <v>0.001481481481481528</v>
      </c>
      <c r="O40" s="9">
        <v>0.0014004629629629228</v>
      </c>
      <c r="P40" s="9">
        <v>0.0020370370370370594</v>
      </c>
      <c r="Q40" s="9">
        <v>0.0012499999999999734</v>
      </c>
      <c r="R40" s="9">
        <v>0.0018981481481481488</v>
      </c>
    </row>
    <row r="41" spans="1:18" s="1" customFormat="1" ht="11.25">
      <c r="A41" s="8" t="s">
        <v>11</v>
      </c>
      <c r="B41" s="8">
        <f t="shared" si="2"/>
        <v>4.4</v>
      </c>
      <c r="C41" s="9">
        <v>0.004814814814814827</v>
      </c>
      <c r="D41" s="11">
        <v>4</v>
      </c>
      <c r="E41" s="12">
        <v>0.005775462962962941</v>
      </c>
      <c r="F41" s="11">
        <v>1</v>
      </c>
      <c r="G41" s="9">
        <v>0.006064814814814801</v>
      </c>
      <c r="H41" s="11">
        <v>6</v>
      </c>
      <c r="I41" s="9">
        <v>0.005763888888888902</v>
      </c>
      <c r="J41" s="11">
        <v>4</v>
      </c>
      <c r="K41" s="9">
        <v>0.007905092592592644</v>
      </c>
      <c r="L41" s="11">
        <v>7</v>
      </c>
      <c r="N41" s="9">
        <v>0.0015277777777777946</v>
      </c>
      <c r="O41" s="13">
        <v>0.001377314814814734</v>
      </c>
      <c r="P41" s="26">
        <v>0.0019444444444444153</v>
      </c>
      <c r="Q41" s="9">
        <v>0.0012037037037037068</v>
      </c>
      <c r="R41" s="13">
        <v>0.0015625000000001332</v>
      </c>
    </row>
    <row r="42" spans="1:18" s="1" customFormat="1" ht="11.25">
      <c r="A42" s="8" t="s">
        <v>24</v>
      </c>
      <c r="B42" s="8">
        <f t="shared" si="2"/>
        <v>5.4</v>
      </c>
      <c r="C42" s="9">
        <v>0.006111111111111178</v>
      </c>
      <c r="D42" s="11">
        <v>8</v>
      </c>
      <c r="E42" s="9">
        <v>0.006134259259259256</v>
      </c>
      <c r="F42" s="11">
        <v>4</v>
      </c>
      <c r="G42" s="9">
        <v>0.006226851851851789</v>
      </c>
      <c r="H42" s="11">
        <v>9</v>
      </c>
      <c r="I42" s="9">
        <v>0.005347222222222281</v>
      </c>
      <c r="J42" s="11">
        <v>2</v>
      </c>
      <c r="K42" s="9">
        <v>0.007025462962962914</v>
      </c>
      <c r="L42" s="11">
        <v>4</v>
      </c>
      <c r="N42" s="13">
        <v>0.0014699074074073781</v>
      </c>
      <c r="O42" s="9">
        <v>0.001388888888888884</v>
      </c>
      <c r="P42" s="9">
        <v>0.0020023148148147207</v>
      </c>
      <c r="Q42" s="13">
        <v>0.001192129629629668</v>
      </c>
      <c r="R42" s="9">
        <v>0.0016087962962962887</v>
      </c>
    </row>
    <row r="43" spans="1:18" s="1" customFormat="1" ht="11.25">
      <c r="A43" s="8" t="s">
        <v>31</v>
      </c>
      <c r="B43" s="8">
        <f t="shared" si="2"/>
        <v>5.8</v>
      </c>
      <c r="C43" s="9">
        <v>0.005902777777777812</v>
      </c>
      <c r="D43" s="11">
        <v>6</v>
      </c>
      <c r="E43" s="9">
        <v>0.0071643518518518245</v>
      </c>
      <c r="F43" s="11">
        <v>8</v>
      </c>
      <c r="G43" s="9">
        <v>0.006145833333333295</v>
      </c>
      <c r="H43" s="11">
        <v>7</v>
      </c>
      <c r="I43" s="9">
        <v>0.005914351851851851</v>
      </c>
      <c r="J43" s="11">
        <v>6</v>
      </c>
      <c r="K43" s="26">
        <v>0.006886574074074114</v>
      </c>
      <c r="L43" s="11">
        <v>2</v>
      </c>
      <c r="N43" s="9">
        <v>0.0015046296296296058</v>
      </c>
      <c r="O43" s="9">
        <v>0.0014467592592593004</v>
      </c>
      <c r="P43" s="9">
        <v>0.0021296296296295925</v>
      </c>
      <c r="Q43" s="9">
        <v>0.0013425925925926174</v>
      </c>
      <c r="R43" s="9">
        <v>0.001678240740740744</v>
      </c>
    </row>
    <row r="44" spans="1:18" s="1" customFormat="1" ht="11.25">
      <c r="A44" s="8" t="s">
        <v>32</v>
      </c>
      <c r="B44" s="8">
        <f t="shared" si="2"/>
        <v>5.8</v>
      </c>
      <c r="C44" s="9">
        <v>0.006076388888888951</v>
      </c>
      <c r="D44" s="11">
        <v>7</v>
      </c>
      <c r="E44" s="9">
        <v>0.006562500000000027</v>
      </c>
      <c r="F44" s="11">
        <v>7</v>
      </c>
      <c r="G44" s="9">
        <v>0.006030092592592573</v>
      </c>
      <c r="H44" s="11">
        <v>5</v>
      </c>
      <c r="I44" s="9">
        <v>0.006030092592592684</v>
      </c>
      <c r="J44" s="11">
        <v>7</v>
      </c>
      <c r="K44" s="9">
        <v>0.006944444444444531</v>
      </c>
      <c r="L44" s="11">
        <v>3</v>
      </c>
      <c r="N44" s="9">
        <v>0.001493055555555678</v>
      </c>
      <c r="O44" s="9">
        <v>0.0015162037037036447</v>
      </c>
      <c r="P44" s="9">
        <v>0.0021412037037036313</v>
      </c>
      <c r="Q44" s="9">
        <v>0.0013310185185185786</v>
      </c>
      <c r="R44" s="9">
        <v>0.0016203703703704386</v>
      </c>
    </row>
    <row r="45" spans="1:18" s="1" customFormat="1" ht="11.25">
      <c r="A45" s="8" t="s">
        <v>26</v>
      </c>
      <c r="B45" s="8">
        <f t="shared" si="2"/>
        <v>6.6</v>
      </c>
      <c r="C45" s="9">
        <v>0.005462962962963003</v>
      </c>
      <c r="D45" s="11">
        <v>5</v>
      </c>
      <c r="E45" s="9">
        <v>0.006134259259259256</v>
      </c>
      <c r="F45" s="11">
        <v>3</v>
      </c>
      <c r="G45" s="9">
        <v>0.006307870370370394</v>
      </c>
      <c r="H45" s="11">
        <v>10</v>
      </c>
      <c r="I45" s="9">
        <v>0.006168981481481484</v>
      </c>
      <c r="J45" s="11">
        <v>9</v>
      </c>
      <c r="K45" s="9">
        <v>0.007060185185185142</v>
      </c>
      <c r="L45" s="11">
        <v>6</v>
      </c>
      <c r="N45" s="9">
        <v>0.0015393518518518334</v>
      </c>
      <c r="O45" s="9">
        <v>0.0014583333333333393</v>
      </c>
      <c r="P45" s="9">
        <v>0.002094907407407365</v>
      </c>
      <c r="Q45" s="9">
        <v>0.0013078703703702788</v>
      </c>
      <c r="R45" s="9">
        <v>0.0018981481481481488</v>
      </c>
    </row>
    <row r="46" spans="1:18" s="1" customFormat="1" ht="11.25">
      <c r="A46" s="8" t="s">
        <v>16</v>
      </c>
      <c r="B46" s="8">
        <f t="shared" si="2"/>
        <v>7.6</v>
      </c>
      <c r="C46" s="9">
        <v>0.006261574074074017</v>
      </c>
      <c r="D46" s="11">
        <v>9</v>
      </c>
      <c r="E46" s="9">
        <v>0.007222222222222241</v>
      </c>
      <c r="F46" s="11">
        <v>9</v>
      </c>
      <c r="G46" s="9">
        <v>0.0058912037037037734</v>
      </c>
      <c r="H46" s="11">
        <v>4</v>
      </c>
      <c r="I46" s="9">
        <v>0.006053240740740762</v>
      </c>
      <c r="J46" s="11">
        <v>8</v>
      </c>
      <c r="K46" s="9">
        <v>0.008217592592592693</v>
      </c>
      <c r="L46" s="11">
        <v>8</v>
      </c>
      <c r="N46" s="9">
        <v>0.0016203703703703276</v>
      </c>
      <c r="O46" s="9">
        <v>0.0015162037037037557</v>
      </c>
      <c r="P46" s="9">
        <v>0.002187500000000009</v>
      </c>
      <c r="Q46" s="9">
        <v>0.0013194444444444287</v>
      </c>
      <c r="R46" s="9">
        <v>0.001967592592592604</v>
      </c>
    </row>
    <row r="47" spans="1:18" s="1" customFormat="1" ht="11.25">
      <c r="A47" s="8" t="s">
        <v>17</v>
      </c>
      <c r="B47" s="8">
        <f>ROUNDUP(((D47+F47+H47+J47+L47)/3),1)</f>
        <v>9.4</v>
      </c>
      <c r="C47" s="9" t="s">
        <v>46</v>
      </c>
      <c r="D47" s="11"/>
      <c r="E47" s="9">
        <v>0.008333333333333304</v>
      </c>
      <c r="F47" s="11">
        <v>10</v>
      </c>
      <c r="G47" s="9">
        <v>0.006157407407407445</v>
      </c>
      <c r="H47" s="11">
        <v>8</v>
      </c>
      <c r="I47" s="9">
        <v>0.006898148148148153</v>
      </c>
      <c r="J47" s="11">
        <v>10</v>
      </c>
      <c r="K47" s="10"/>
      <c r="L47" s="11"/>
      <c r="N47" s="9">
        <v>0.0015162037037037557</v>
      </c>
      <c r="O47" s="9">
        <v>0.0015624999999999112</v>
      </c>
      <c r="P47" s="9">
        <v>0.0021412037037037424</v>
      </c>
      <c r="Q47" s="9">
        <v>0.0013310185185184675</v>
      </c>
      <c r="R47" s="10" t="s">
        <v>55</v>
      </c>
    </row>
    <row r="48" spans="1:18" s="1" customFormat="1" ht="11.25">
      <c r="A48" s="14"/>
      <c r="B48" s="14"/>
      <c r="C48" s="15"/>
      <c r="D48" s="16"/>
      <c r="E48" s="15"/>
      <c r="F48" s="16"/>
      <c r="G48" s="15"/>
      <c r="H48" s="16"/>
      <c r="I48" s="15"/>
      <c r="J48" s="16"/>
      <c r="K48" s="17"/>
      <c r="L48" s="16"/>
      <c r="N48" s="15"/>
      <c r="O48" s="15"/>
      <c r="P48" s="15"/>
      <c r="Q48" s="15"/>
      <c r="R48" s="17"/>
    </row>
    <row r="49" spans="1:18" s="1" customFormat="1" ht="15">
      <c r="A49" s="18" t="s">
        <v>54</v>
      </c>
      <c r="B49" s="14"/>
      <c r="C49" s="4" t="s">
        <v>56</v>
      </c>
      <c r="D49" s="6"/>
      <c r="E49" s="4" t="s">
        <v>57</v>
      </c>
      <c r="F49" s="6"/>
      <c r="G49" s="4" t="s">
        <v>58</v>
      </c>
      <c r="H49" s="6"/>
      <c r="I49" s="4" t="s">
        <v>59</v>
      </c>
      <c r="J49" s="5"/>
      <c r="K49" s="24" t="s">
        <v>60</v>
      </c>
      <c r="L49" s="16"/>
      <c r="N49" s="24" t="s">
        <v>56</v>
      </c>
      <c r="O49" s="24" t="s">
        <v>57</v>
      </c>
      <c r="P49" s="24" t="s">
        <v>58</v>
      </c>
      <c r="Q49" s="24" t="s">
        <v>1</v>
      </c>
      <c r="R49" s="24" t="s">
        <v>60</v>
      </c>
    </row>
    <row r="50" spans="1:20" s="1" customFormat="1" ht="11.25">
      <c r="A50" s="8" t="s">
        <v>7</v>
      </c>
      <c r="B50" s="8">
        <f>ROUNDUP(((D50+F50+H50+J50)/4),1)</f>
        <v>2</v>
      </c>
      <c r="C50" s="12">
        <v>0.004571759259259345</v>
      </c>
      <c r="D50" s="11">
        <v>1</v>
      </c>
      <c r="E50" s="9">
        <v>0.006493055555555571</v>
      </c>
      <c r="F50" s="11">
        <v>2</v>
      </c>
      <c r="G50" s="9">
        <v>0.005844907407407396</v>
      </c>
      <c r="H50" s="11">
        <v>2</v>
      </c>
      <c r="I50" s="9">
        <v>0.006018518518518423</v>
      </c>
      <c r="J50" s="11">
        <v>3</v>
      </c>
      <c r="K50" s="12">
        <v>0.007199074074074052</v>
      </c>
      <c r="L50" s="11">
        <v>1</v>
      </c>
      <c r="N50" s="13">
        <v>0.001493055555555678</v>
      </c>
      <c r="O50" s="9">
        <v>0.0015046296296296058</v>
      </c>
      <c r="P50" s="9">
        <v>0.0021527777777777812</v>
      </c>
      <c r="Q50" s="9">
        <v>0.0013425925925925064</v>
      </c>
      <c r="R50" s="9">
        <v>0.0018171296296296546</v>
      </c>
      <c r="T50" s="2"/>
    </row>
    <row r="51" spans="1:18" s="1" customFormat="1" ht="11.25">
      <c r="A51" s="8" t="s">
        <v>5</v>
      </c>
      <c r="B51" s="8">
        <f>ROUNDUP(((D51+F51+H51+J51)/4),1)</f>
        <v>4</v>
      </c>
      <c r="C51" s="9">
        <v>0.006261574074074128</v>
      </c>
      <c r="D51" s="11">
        <v>10</v>
      </c>
      <c r="E51" s="12">
        <v>0.006134259259259256</v>
      </c>
      <c r="F51" s="11">
        <v>1</v>
      </c>
      <c r="G51" s="9">
        <v>0.00593750000000004</v>
      </c>
      <c r="H51" s="11">
        <v>4</v>
      </c>
      <c r="I51" s="12">
        <v>0.005763888888888902</v>
      </c>
      <c r="J51" s="11">
        <v>1</v>
      </c>
      <c r="K51" s="9">
        <v>0.007418981481481457</v>
      </c>
      <c r="L51" s="11">
        <v>2</v>
      </c>
      <c r="N51" s="9">
        <v>0.0016435185185186274</v>
      </c>
      <c r="O51" s="9">
        <v>0.001481481481481528</v>
      </c>
      <c r="P51" s="9">
        <v>0.0020254629629630205</v>
      </c>
      <c r="Q51" s="13">
        <v>0.0012037037037035958</v>
      </c>
      <c r="R51" s="9">
        <v>0.0018171296296296546</v>
      </c>
    </row>
    <row r="52" spans="1:18" s="1" customFormat="1" ht="11.25">
      <c r="A52" s="8" t="s">
        <v>14</v>
      </c>
      <c r="B52" s="8">
        <f>ROUNDUP(((D52+F52+H52+J52)/3),1)</f>
        <v>4.3999999999999995</v>
      </c>
      <c r="C52" s="9" t="s">
        <v>47</v>
      </c>
      <c r="D52" s="11"/>
      <c r="E52" s="9">
        <v>0.007141203703703747</v>
      </c>
      <c r="F52" s="11">
        <v>8</v>
      </c>
      <c r="G52" s="9">
        <v>0.005868055555555474</v>
      </c>
      <c r="H52" s="11">
        <v>3</v>
      </c>
      <c r="I52" s="9">
        <v>0.005902777777777812</v>
      </c>
      <c r="J52" s="11">
        <v>2</v>
      </c>
      <c r="K52" s="10"/>
      <c r="L52" s="11"/>
      <c r="N52" s="9" t="s">
        <v>47</v>
      </c>
      <c r="O52" s="9">
        <v>0.0015277777777777946</v>
      </c>
      <c r="P52" s="9">
        <v>0.002164351851851709</v>
      </c>
      <c r="Q52" s="9">
        <v>0.0013425925925926174</v>
      </c>
      <c r="R52" s="10"/>
    </row>
    <row r="53" spans="1:18" s="1" customFormat="1" ht="11.25">
      <c r="A53" s="8" t="s">
        <v>45</v>
      </c>
      <c r="B53" s="8">
        <f aca="true" t="shared" si="3" ref="B53:B58">ROUNDUP(((D53+F53+H53+J53)/4),1)</f>
        <v>4.5</v>
      </c>
      <c r="C53" s="9">
        <v>0.005150462962963065</v>
      </c>
      <c r="D53" s="11">
        <v>6</v>
      </c>
      <c r="E53" s="9">
        <v>0.007060185185185253</v>
      </c>
      <c r="F53" s="11">
        <v>7</v>
      </c>
      <c r="G53" s="12">
        <v>0.005763888888888902</v>
      </c>
      <c r="H53" s="11">
        <v>1</v>
      </c>
      <c r="I53" s="9">
        <v>0.006053240740740762</v>
      </c>
      <c r="J53" s="11">
        <v>4</v>
      </c>
      <c r="K53" s="9" t="s">
        <v>48</v>
      </c>
      <c r="L53" s="11"/>
      <c r="N53" s="9">
        <v>0.0015509259259259833</v>
      </c>
      <c r="O53" s="9">
        <v>0.0014236111111112226</v>
      </c>
      <c r="P53" s="9">
        <v>0.0022222222222222365</v>
      </c>
      <c r="Q53" s="9">
        <v>0.0013310185185185786</v>
      </c>
      <c r="R53" s="9" t="s">
        <v>48</v>
      </c>
    </row>
    <row r="54" spans="1:18" s="1" customFormat="1" ht="11.25">
      <c r="A54" s="8" t="s">
        <v>13</v>
      </c>
      <c r="B54" s="8">
        <f t="shared" si="3"/>
        <v>5.8</v>
      </c>
      <c r="C54" s="9">
        <v>0.004872685185185244</v>
      </c>
      <c r="D54" s="11">
        <v>2</v>
      </c>
      <c r="E54" s="9">
        <v>0.006817129629629659</v>
      </c>
      <c r="F54" s="11">
        <v>4</v>
      </c>
      <c r="G54" s="9">
        <v>0.006655092592592671</v>
      </c>
      <c r="H54" s="11">
        <v>9</v>
      </c>
      <c r="I54" s="9">
        <v>0.006921296296296342</v>
      </c>
      <c r="J54" s="11">
        <v>8</v>
      </c>
      <c r="K54" s="9">
        <v>0.0074652777777777235</v>
      </c>
      <c r="L54" s="11">
        <v>3</v>
      </c>
      <c r="N54" s="9">
        <v>0.0015162037037037557</v>
      </c>
      <c r="O54" s="13">
        <v>0.001377314814814845</v>
      </c>
      <c r="P54" s="13">
        <v>0.001990740740740793</v>
      </c>
      <c r="Q54" s="13">
        <v>0.0012037037037038179</v>
      </c>
      <c r="R54" s="9">
        <v>0.00188657407407411</v>
      </c>
    </row>
    <row r="55" spans="1:18" s="1" customFormat="1" ht="11.25">
      <c r="A55" s="8" t="s">
        <v>12</v>
      </c>
      <c r="B55" s="8">
        <f t="shared" si="3"/>
        <v>5.8</v>
      </c>
      <c r="C55" s="9">
        <v>0.005127314814814876</v>
      </c>
      <c r="D55" s="11">
        <v>5</v>
      </c>
      <c r="E55" s="9">
        <v>0.006539351851851949</v>
      </c>
      <c r="F55" s="11">
        <v>3</v>
      </c>
      <c r="G55" s="9">
        <v>0.006307870370370394</v>
      </c>
      <c r="H55" s="11">
        <v>6</v>
      </c>
      <c r="I55" s="9">
        <v>0.007199074074074163</v>
      </c>
      <c r="J55" s="11">
        <v>9</v>
      </c>
      <c r="K55" s="10"/>
      <c r="L55" s="11"/>
      <c r="N55" s="9">
        <v>0.0015393518518518334</v>
      </c>
      <c r="O55" s="9">
        <v>0.001481481481481528</v>
      </c>
      <c r="P55" s="9">
        <v>0.0021990740740741588</v>
      </c>
      <c r="Q55" s="9">
        <v>0.0014467592592593004</v>
      </c>
      <c r="R55" s="10"/>
    </row>
    <row r="56" spans="1:18" s="1" customFormat="1" ht="11.25">
      <c r="A56" s="8" t="s">
        <v>28</v>
      </c>
      <c r="B56" s="8">
        <f t="shared" si="3"/>
        <v>6</v>
      </c>
      <c r="C56" s="9">
        <v>0.0050000000000000044</v>
      </c>
      <c r="D56" s="11">
        <v>4</v>
      </c>
      <c r="E56" s="9">
        <v>0.006840277777777737</v>
      </c>
      <c r="F56" s="11">
        <v>5</v>
      </c>
      <c r="G56" s="9">
        <v>0.006817129629629548</v>
      </c>
      <c r="H56" s="11">
        <v>10</v>
      </c>
      <c r="I56" s="9">
        <v>0.00650462962962961</v>
      </c>
      <c r="J56" s="11">
        <v>5</v>
      </c>
      <c r="K56" s="10"/>
      <c r="L56" s="11"/>
      <c r="N56" s="9">
        <v>0.0015162037037036447</v>
      </c>
      <c r="O56" s="9">
        <v>0.0015509259259258723</v>
      </c>
      <c r="P56" s="9">
        <v>0.002361111111111036</v>
      </c>
      <c r="Q56" s="9">
        <v>0.0013541666666666563</v>
      </c>
      <c r="R56" s="10"/>
    </row>
    <row r="57" spans="1:18" s="1" customFormat="1" ht="11.25">
      <c r="A57" s="8" t="s">
        <v>8</v>
      </c>
      <c r="B57" s="8">
        <f t="shared" si="3"/>
        <v>6.5</v>
      </c>
      <c r="C57" s="9">
        <v>0.005243055555555598</v>
      </c>
      <c r="D57" s="11">
        <v>7</v>
      </c>
      <c r="E57" s="9">
        <v>0.006851851851851887</v>
      </c>
      <c r="F57" s="11">
        <v>6</v>
      </c>
      <c r="G57" s="9">
        <v>0.006597222222222254</v>
      </c>
      <c r="H57" s="11">
        <v>7</v>
      </c>
      <c r="I57" s="9">
        <v>0.006805555555555509</v>
      </c>
      <c r="J57" s="11">
        <v>6</v>
      </c>
      <c r="K57" s="10"/>
      <c r="L57" s="11"/>
      <c r="N57" s="9">
        <v>0.0015625000000000222</v>
      </c>
      <c r="O57" s="9">
        <v>0.0015162037037037557</v>
      </c>
      <c r="P57" s="9">
        <v>0.0022222222222222365</v>
      </c>
      <c r="Q57" s="9">
        <v>0.0013194444444444287</v>
      </c>
      <c r="R57" s="10"/>
    </row>
    <row r="58" spans="1:18" s="1" customFormat="1" ht="11.25">
      <c r="A58" s="8" t="s">
        <v>37</v>
      </c>
      <c r="B58" s="8">
        <f t="shared" si="3"/>
        <v>6.8</v>
      </c>
      <c r="C58" s="9">
        <v>0.004942129629629588</v>
      </c>
      <c r="D58" s="11">
        <v>3</v>
      </c>
      <c r="E58" s="9">
        <v>0.007187500000000013</v>
      </c>
      <c r="F58" s="11">
        <v>9</v>
      </c>
      <c r="G58" s="9">
        <v>0.006099537037037139</v>
      </c>
      <c r="H58" s="11">
        <v>5</v>
      </c>
      <c r="I58" s="9">
        <v>0.00724537037037043</v>
      </c>
      <c r="J58" s="11">
        <v>10</v>
      </c>
      <c r="K58" s="10"/>
      <c r="L58" s="11"/>
      <c r="N58" s="9">
        <v>0.0016550925925925553</v>
      </c>
      <c r="O58" s="9">
        <v>0.0015509259259259833</v>
      </c>
      <c r="P58" s="9">
        <v>0.0022453703703704253</v>
      </c>
      <c r="Q58" s="9">
        <v>0.0014699074074074892</v>
      </c>
      <c r="R58" s="10"/>
    </row>
    <row r="59" spans="1:18" s="1" customFormat="1" ht="11.25">
      <c r="A59" s="8" t="s">
        <v>6</v>
      </c>
      <c r="B59" s="8">
        <f>ROUNDUP(((D59+F59+H59+J59)/3),1)</f>
        <v>9</v>
      </c>
      <c r="C59" s="9">
        <v>0.006782407407407431</v>
      </c>
      <c r="D59" s="11">
        <v>12</v>
      </c>
      <c r="E59" s="21" t="s">
        <v>48</v>
      </c>
      <c r="F59" s="11"/>
      <c r="G59" s="9">
        <v>0.006620370370370332</v>
      </c>
      <c r="H59" s="11">
        <v>8</v>
      </c>
      <c r="I59" s="9">
        <v>0.006840277777777737</v>
      </c>
      <c r="J59" s="11">
        <v>7</v>
      </c>
      <c r="K59" s="10"/>
      <c r="L59" s="11"/>
      <c r="N59" s="9">
        <v>0.0016550925925925553</v>
      </c>
      <c r="O59" s="9">
        <v>0.0015509259259258723</v>
      </c>
      <c r="P59" s="9">
        <v>0.002384259259259225</v>
      </c>
      <c r="Q59" s="9">
        <v>0.0014236111111111116</v>
      </c>
      <c r="R59" s="10"/>
    </row>
    <row r="60" spans="1:18" s="1" customFormat="1" ht="11.25">
      <c r="A60" s="8" t="s">
        <v>35</v>
      </c>
      <c r="B60" s="8">
        <f>ROUNDUP(((D60+F60+H60+J60)/4),1)</f>
        <v>10.299999999999999</v>
      </c>
      <c r="C60" s="9">
        <v>0.0062037037037036</v>
      </c>
      <c r="D60" s="11">
        <v>9</v>
      </c>
      <c r="E60" s="9">
        <v>0.007511574074074101</v>
      </c>
      <c r="F60" s="11">
        <v>10</v>
      </c>
      <c r="G60" s="9">
        <v>0.006898148148148153</v>
      </c>
      <c r="H60" s="11">
        <v>11</v>
      </c>
      <c r="I60" s="9">
        <v>0.007777777777777772</v>
      </c>
      <c r="J60" s="11">
        <v>11</v>
      </c>
      <c r="K60" s="10"/>
      <c r="L60" s="11"/>
      <c r="N60" s="9">
        <v>0.0016435185185185164</v>
      </c>
      <c r="O60" s="9">
        <v>0.0016087962962962887</v>
      </c>
      <c r="P60" s="9">
        <v>0.002453703703703791</v>
      </c>
      <c r="Q60" s="9">
        <v>0.0014351851851851505</v>
      </c>
      <c r="R60" s="10"/>
    </row>
    <row r="61" spans="1:18" s="1" customFormat="1" ht="11.25">
      <c r="A61" s="8" t="s">
        <v>9</v>
      </c>
      <c r="B61" s="8">
        <f>ROUNDUP(((D61+F61+H61+J61)/4),1)</f>
        <v>11.799999999999999</v>
      </c>
      <c r="C61" s="9">
        <v>0.006747685185185204</v>
      </c>
      <c r="D61" s="11">
        <v>11</v>
      </c>
      <c r="E61" s="9">
        <v>0.0093981481481481</v>
      </c>
      <c r="F61" s="11">
        <v>11</v>
      </c>
      <c r="G61" s="9">
        <v>0.00898148148148148</v>
      </c>
      <c r="H61" s="11">
        <v>13</v>
      </c>
      <c r="I61" s="9">
        <v>0.00839120370370372</v>
      </c>
      <c r="J61" s="11">
        <v>12</v>
      </c>
      <c r="K61" s="10"/>
      <c r="L61" s="11"/>
      <c r="N61" s="9">
        <v>0.0018171296296295436</v>
      </c>
      <c r="O61" s="9">
        <v>0.0017129629629629717</v>
      </c>
      <c r="P61" s="9">
        <v>0.0027199074074074625</v>
      </c>
      <c r="Q61" s="9">
        <v>0.0017129629629628607</v>
      </c>
      <c r="R61" s="10"/>
    </row>
    <row r="62" spans="1:18" s="1" customFormat="1" ht="11.25">
      <c r="A62" s="8" t="s">
        <v>41</v>
      </c>
      <c r="B62" s="8"/>
      <c r="C62" s="9">
        <v>0.005300925925925959</v>
      </c>
      <c r="D62" s="11">
        <v>8</v>
      </c>
      <c r="E62" s="21" t="s">
        <v>48</v>
      </c>
      <c r="F62" s="11"/>
      <c r="G62" s="9">
        <v>0.007858796296296294</v>
      </c>
      <c r="H62" s="11">
        <v>12</v>
      </c>
      <c r="I62" s="9" t="s">
        <v>46</v>
      </c>
      <c r="J62" s="11"/>
      <c r="K62" s="10"/>
      <c r="L62" s="11"/>
      <c r="N62" s="9">
        <v>0.0015856481481481555</v>
      </c>
      <c r="O62" s="9">
        <v>0.0017476851851851993</v>
      </c>
      <c r="P62" s="9">
        <v>0.002395833333333347</v>
      </c>
      <c r="Q62" s="9">
        <v>0.0014930555555555391</v>
      </c>
      <c r="R62" s="10"/>
    </row>
  </sheetData>
  <sheetProtection/>
  <mergeCells count="2">
    <mergeCell ref="C10:J10"/>
    <mergeCell ref="N10:Q10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B18 B52 B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</dc:creator>
  <cp:keywords/>
  <dc:description/>
  <cp:lastModifiedBy>Radovan</cp:lastModifiedBy>
  <dcterms:created xsi:type="dcterms:W3CDTF">2013-01-21T08:40:49Z</dcterms:created>
  <dcterms:modified xsi:type="dcterms:W3CDTF">2013-01-21T21:12:08Z</dcterms:modified>
  <cp:category/>
  <cp:version/>
  <cp:contentType/>
  <cp:contentStatus/>
</cp:coreProperties>
</file>